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sourcepolska.sharepoint.com/sites/feniksPOZ/Shared Documents/feniksPOZ/Zapytania Ofertowe/Zapytania Ofertowe/Crossnet/GD/"/>
    </mc:Choice>
  </mc:AlternateContent>
  <xr:revisionPtr revIDLastSave="166" documentId="13_ncr:1_{876725AF-F14D-8147-81D3-71A86163AC12}" xr6:coauthVersionLast="47" xr6:coauthVersionMax="47" xr10:uidLastSave="{B7C2B42C-40E0-45AB-884C-CD562A169832}"/>
  <bookViews>
    <workbookView xWindow="-120" yWindow="-120" windowWidth="51840" windowHeight="21120" xr2:uid="{00000000-000D-0000-FFFF-FFFF00000000}"/>
  </bookViews>
  <sheets>
    <sheet name="Cz.1-4 Sprzęt Serwerowo-sieciwy" sheetId="3" r:id="rId1"/>
    <sheet name="Cz. 5 Sprzęt komputerow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 a="1"/>
  <c r="G11" i="4" s="1"/>
  <c r="H11" i="4" a="1"/>
  <c r="H11" i="4" s="1"/>
  <c r="H9" i="4"/>
  <c r="H10" i="4"/>
  <c r="H8" i="4"/>
  <c r="G9" i="4"/>
  <c r="G10" i="4"/>
  <c r="G8" i="4"/>
  <c r="F9" i="4"/>
  <c r="F10" i="4"/>
  <c r="F8" i="4"/>
  <c r="H43" i="3"/>
  <c r="H44" i="3" s="1"/>
  <c r="H36" i="3"/>
  <c r="H37" i="3" s="1"/>
  <c r="H29" i="3"/>
  <c r="H8" i="3"/>
  <c r="H23" i="3"/>
  <c r="G23" i="3"/>
  <c r="H30" i="3"/>
  <c r="G30" i="3"/>
  <c r="G44" i="3"/>
  <c r="G3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<sst xmlns="http://schemas.openxmlformats.org/spreadsheetml/2006/main" count="107" uniqueCount="63">
  <si>
    <t xml:space="preserve">Wyposażenie POZ </t>
  </si>
  <si>
    <t>Komponent</t>
  </si>
  <si>
    <t>Nazwa</t>
  </si>
  <si>
    <t xml:space="preserve">Ilość </t>
  </si>
  <si>
    <t>Cena Netto</t>
  </si>
  <si>
    <t>Cena brutto</t>
  </si>
  <si>
    <t xml:space="preserve">Suma netto </t>
  </si>
  <si>
    <t>Suma brutto</t>
  </si>
  <si>
    <t>Sprzęt serwerowo-sieciowy</t>
  </si>
  <si>
    <t>Procesor</t>
  </si>
  <si>
    <t>Intel®Xeon™ 6-6337P (3.5 GHz - 5.3 GH2, 6 rdeni/12 watkow, 18 MB cache, 80 W)</t>
  </si>
  <si>
    <t>Pamięć RAM</t>
  </si>
  <si>
    <t>32 GB (1 x 32 GB, DDR5, UDIMM, 5600 MT/s, ECC)</t>
  </si>
  <si>
    <t>Zatoki na dyski</t>
  </si>
  <si>
    <t>Maksymalnie 8 dysków 2.5" z interfejsem SAS lub SATA w ramce Hot-Plug</t>
  </si>
  <si>
    <t>Kontroler RAID</t>
  </si>
  <si>
    <t>PERC H755 (Sprzętowy, 8 GB cache, 12 Gb/s, SAS/SATA,0/1/5/6/10/50/60)</t>
  </si>
  <si>
    <t>Dyski twarde</t>
  </si>
  <si>
    <t>960 GB (SSD Mixed Use, SATA 6Gb/s, 2.5*, Hot-Plug)</t>
  </si>
  <si>
    <t>Kontroler zdalnego zarządzania</t>
  </si>
  <si>
    <t>iDRAC9 Enterprise (1 x RJ-45)</t>
  </si>
  <si>
    <t>Zasilacz</t>
  </si>
  <si>
    <t>700 W Hot-Plug (80 PLUS Titanium)</t>
  </si>
  <si>
    <t>Przewód zasilający</t>
  </si>
  <si>
    <t>4 m Rack PDU C13/C14</t>
  </si>
  <si>
    <t>Maskownica</t>
  </si>
  <si>
    <t>Standard Bezel (1U)</t>
  </si>
  <si>
    <t>Szyny montażowe Rack</t>
  </si>
  <si>
    <t>Ruchome ReadyRails™</t>
  </si>
  <si>
    <t>Microsoft Windows Server</t>
  </si>
  <si>
    <t>Microsoft Windows Server 2025 Standard (Na 16 rdzeni)</t>
  </si>
  <si>
    <t>Microsoft Windows Server - Licencje dostępowe CAL</t>
  </si>
  <si>
    <t>Gwarancja producenta</t>
  </si>
  <si>
    <t>5 lat ProSupportz czasem reakcji Next Business Day Onsite</t>
  </si>
  <si>
    <t>Zachowanie dysków twardych</t>
  </si>
  <si>
    <t>5 lat Keep Your Hard Drive</t>
  </si>
  <si>
    <t>UPS - serwer</t>
  </si>
  <si>
    <t>Urządzenie sieciowe typu switch</t>
  </si>
  <si>
    <t>Mikrotik CRS354-48G-4S+2Q+RM switch L2 Gigabit Ethernet (10-100-1000)</t>
  </si>
  <si>
    <t xml:space="preserve">Suma </t>
  </si>
  <si>
    <t>Nazwa sprzętu</t>
  </si>
  <si>
    <t>sprzęt komputerowy</t>
  </si>
  <si>
    <t>Zestaw komputerowy/All in One</t>
  </si>
  <si>
    <t>Urządzenie wielofunkcyjne/drukarka/skaner</t>
  </si>
  <si>
    <t>HP LaserJet Pro4002dw</t>
  </si>
  <si>
    <t>UPS - komputer</t>
  </si>
  <si>
    <t>Zasilacz UPS APC be1050g2-fr 1050VA</t>
  </si>
  <si>
    <t>Komputer All in One Dell 24 EC24250_RPLU-R_002 Konfiguracja:
procesor Core 7 150U
ekran 23.8" FHD IPS MT
pamięć RAM 16GB
dysk SSD 1TB
kolor biały
WiFi
Windows 11 Pro
gwarancja 3 lata OnSite ProSuppor NBD</t>
  </si>
  <si>
    <t>Sprzęt serwerowo-sieciowy
Serwer</t>
  </si>
  <si>
    <t>Stojąca szafa instalacyna RACK, wymiary zewnętrzne 600x1000 mm, wysokość 27U, drzwi perforowane z zamkami, panel wentylacyjny z inimum czterema wentylatorami, grubość ścian nie mniejsza niż 1,2mm, grubość ramy nie mniejsza niż 2 mm. Przykładowy model: Lanberg FF01-6027-23B</t>
  </si>
  <si>
    <t>Microsoft Windows Server CAL 2025 dla użytkownika (PER USER)</t>
  </si>
  <si>
    <t>Microsoft Windows Server CAL RDS 2025 na użytkownika (PER USER)</t>
  </si>
  <si>
    <t xml:space="preserve">Urządzenie sieciowe typu switch </t>
  </si>
  <si>
    <t>Szafa serwerowa</t>
  </si>
  <si>
    <t xml:space="preserve">Serwer backupowy wraz z oprogramowaniem serwerowym i backupowym i macierzą dysków </t>
  </si>
  <si>
    <t>Załącznik do Formularza ofertowego_Gdańsk</t>
  </si>
  <si>
    <t>Część I - Serwer</t>
  </si>
  <si>
    <t>Cześć II - UPS</t>
  </si>
  <si>
    <t>Cześć III - Szafa RACK</t>
  </si>
  <si>
    <t>Cześć IV - Szafa RACK</t>
  </si>
  <si>
    <t xml:space="preserve">Cover Ups Zasilacz Ups Cover - Core-One-3K </t>
  </si>
  <si>
    <t>X</t>
  </si>
  <si>
    <t>Cześć V - Zestaw komputerowy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</si>
</sst>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1A1A1A"/>
      <name val="Calibri Light"/>
      <family val="2"/>
      <scheme val="maj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8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1" fillId="0" borderId="0" xfId="0" applyNumberFormat="1" applyFont="1" applyAlignment="1">
      <alignment vertical="justify"/>
    </xf>
    <xf numFmtId="164" fontId="3" fillId="0" borderId="0" xfId="0" applyNumberFormat="1" applyFont="1" applyAlignment="1">
      <alignment vertical="justify"/>
    </xf>
    <xf numFmtId="164" fontId="8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left" vertical="justify"/>
    </xf>
    <xf numFmtId="164" fontId="1" fillId="0" borderId="1" xfId="0" applyNumberFormat="1" applyFont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0" xfId="0" applyNumberFormat="1" applyFont="1"/>
    <xf numFmtId="164" fontId="8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9525</xdr:rowOff>
    </xdr:from>
    <xdr:to>
      <xdr:col>8</xdr:col>
      <xdr:colOff>241300</xdr:colOff>
      <xdr:row>3</xdr:row>
      <xdr:rowOff>282958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E39CF1-8FC9-E048-B58D-4F62356D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600" y="9525"/>
          <a:ext cx="15163800" cy="1670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1819274</xdr:colOff>
      <xdr:row>0</xdr:row>
      <xdr:rowOff>9525</xdr:rowOff>
    </xdr:from>
    <xdr:to>
      <xdr:col>4</xdr:col>
      <xdr:colOff>431800</xdr:colOff>
      <xdr:row>3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1F9B9A-6D55-F14C-A8F1-1DC47816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3174" y="9525"/>
          <a:ext cx="14589126" cy="1501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1C42-E682-9543-9761-007121ACA29D}">
  <dimension ref="A1:H44"/>
  <sheetViews>
    <sheetView tabSelected="1" topLeftCell="A30" zoomScale="120" zoomScaleNormal="120" workbookViewId="0">
      <selection activeCell="H8" sqref="H8:H22"/>
    </sheetView>
  </sheetViews>
  <sheetFormatPr defaultColWidth="8.85546875" defaultRowHeight="15.75" x14ac:dyDescent="0.25"/>
  <cols>
    <col min="1" max="2" width="26.140625" style="1" customWidth="1"/>
    <col min="3" max="3" width="91.42578125" style="1" customWidth="1"/>
    <col min="4" max="4" width="26.7109375" style="1" customWidth="1"/>
    <col min="5" max="5" width="19.28515625" style="1" customWidth="1"/>
    <col min="6" max="6" width="19.7109375" style="1" customWidth="1"/>
    <col min="7" max="7" width="24.7109375" style="50" customWidth="1"/>
    <col min="8" max="8" width="28" style="50" customWidth="1"/>
    <col min="9" max="16384" width="8.85546875" style="1"/>
  </cols>
  <sheetData>
    <row r="1" spans="1:8" ht="78" customHeight="1" x14ac:dyDescent="0.25">
      <c r="A1" s="20"/>
      <c r="B1" s="20"/>
      <c r="C1" s="20"/>
      <c r="D1" s="20"/>
      <c r="E1" s="20"/>
      <c r="F1" s="20"/>
      <c r="G1" s="49"/>
      <c r="H1" s="49"/>
    </row>
    <row r="2" spans="1:8" x14ac:dyDescent="0.25">
      <c r="A2" s="28" t="s">
        <v>55</v>
      </c>
      <c r="B2" s="28"/>
      <c r="C2" s="28"/>
      <c r="D2" s="20"/>
      <c r="E2" s="20"/>
      <c r="F2" s="20"/>
      <c r="G2" s="49"/>
      <c r="H2" s="49"/>
    </row>
    <row r="3" spans="1:8" x14ac:dyDescent="0.25">
      <c r="A3" s="27">
        <v>46266</v>
      </c>
    </row>
    <row r="4" spans="1:8" ht="36" customHeight="1" x14ac:dyDescent="0.25">
      <c r="A4" s="20"/>
      <c r="B4" s="20"/>
      <c r="C4" s="20"/>
      <c r="D4" s="20"/>
      <c r="E4" s="20"/>
      <c r="F4" s="20"/>
      <c r="G4" s="49"/>
      <c r="H4" s="49"/>
    </row>
    <row r="5" spans="1:8" ht="36" customHeight="1" x14ac:dyDescent="0.25">
      <c r="A5" s="30" t="s">
        <v>56</v>
      </c>
      <c r="B5" s="30"/>
      <c r="C5" s="30"/>
      <c r="D5" s="30"/>
      <c r="E5" s="30"/>
      <c r="F5" s="30"/>
      <c r="G5" s="30"/>
      <c r="H5" s="30"/>
    </row>
    <row r="6" spans="1:8" x14ac:dyDescent="0.25">
      <c r="A6" s="12" t="s">
        <v>0</v>
      </c>
      <c r="B6" s="12" t="s">
        <v>1</v>
      </c>
      <c r="C6" s="13" t="s">
        <v>2</v>
      </c>
      <c r="D6" s="14" t="s">
        <v>3</v>
      </c>
      <c r="E6" s="14" t="s">
        <v>4</v>
      </c>
      <c r="F6" s="14" t="s">
        <v>5</v>
      </c>
      <c r="G6" s="51" t="s">
        <v>6</v>
      </c>
      <c r="H6" s="51" t="s">
        <v>7</v>
      </c>
    </row>
    <row r="7" spans="1:8" x14ac:dyDescent="0.25">
      <c r="A7" s="7"/>
      <c r="B7" s="7"/>
      <c r="C7" s="6"/>
      <c r="D7" s="7"/>
      <c r="E7" s="7"/>
      <c r="F7" s="7"/>
      <c r="G7" s="52"/>
      <c r="H7" s="52"/>
    </row>
    <row r="8" spans="1:8" ht="15.75" customHeight="1" x14ac:dyDescent="0.25">
      <c r="A8" s="47" t="s">
        <v>48</v>
      </c>
      <c r="B8" s="9" t="s">
        <v>9</v>
      </c>
      <c r="C8" s="9" t="s">
        <v>10</v>
      </c>
      <c r="D8" s="31">
        <v>1</v>
      </c>
      <c r="E8" s="35" t="s">
        <v>61</v>
      </c>
      <c r="F8" s="35" t="s">
        <v>61</v>
      </c>
      <c r="G8" s="53"/>
      <c r="H8" s="53">
        <f>G8*1.23</f>
        <v>0</v>
      </c>
    </row>
    <row r="9" spans="1:8" x14ac:dyDescent="0.25">
      <c r="A9" s="47"/>
      <c r="B9" s="9" t="s">
        <v>11</v>
      </c>
      <c r="C9" s="9" t="s">
        <v>12</v>
      </c>
      <c r="D9" s="31">
        <v>4</v>
      </c>
      <c r="E9" s="36"/>
      <c r="F9" s="36"/>
      <c r="G9" s="54"/>
      <c r="H9" s="54"/>
    </row>
    <row r="10" spans="1:8" x14ac:dyDescent="0.25">
      <c r="A10" s="47"/>
      <c r="B10" s="9" t="s">
        <v>13</v>
      </c>
      <c r="C10" s="9" t="s">
        <v>14</v>
      </c>
      <c r="D10" s="31">
        <v>1</v>
      </c>
      <c r="E10" s="36"/>
      <c r="F10" s="36"/>
      <c r="G10" s="54"/>
      <c r="H10" s="54"/>
    </row>
    <row r="11" spans="1:8" x14ac:dyDescent="0.25">
      <c r="A11" s="47"/>
      <c r="B11" s="9" t="s">
        <v>15</v>
      </c>
      <c r="C11" s="38" t="s">
        <v>16</v>
      </c>
      <c r="D11" s="31">
        <v>1</v>
      </c>
      <c r="E11" s="36"/>
      <c r="F11" s="36"/>
      <c r="G11" s="54"/>
      <c r="H11" s="54"/>
    </row>
    <row r="12" spans="1:8" x14ac:dyDescent="0.25">
      <c r="A12" s="47"/>
      <c r="B12" s="9" t="s">
        <v>17</v>
      </c>
      <c r="C12" s="38" t="s">
        <v>18</v>
      </c>
      <c r="D12" s="31">
        <v>4</v>
      </c>
      <c r="E12" s="36"/>
      <c r="F12" s="36"/>
      <c r="G12" s="54"/>
      <c r="H12" s="54"/>
    </row>
    <row r="13" spans="1:8" x14ac:dyDescent="0.25">
      <c r="A13" s="47"/>
      <c r="B13" s="9" t="s">
        <v>19</v>
      </c>
      <c r="C13" s="24" t="s">
        <v>20</v>
      </c>
      <c r="D13" s="31">
        <v>1</v>
      </c>
      <c r="E13" s="36"/>
      <c r="F13" s="36"/>
      <c r="G13" s="54"/>
      <c r="H13" s="54"/>
    </row>
    <row r="14" spans="1:8" x14ac:dyDescent="0.25">
      <c r="A14" s="47"/>
      <c r="B14" s="9" t="s">
        <v>21</v>
      </c>
      <c r="C14" s="24" t="s">
        <v>22</v>
      </c>
      <c r="D14" s="31">
        <v>2</v>
      </c>
      <c r="E14" s="36"/>
      <c r="F14" s="36"/>
      <c r="G14" s="54"/>
      <c r="H14" s="54"/>
    </row>
    <row r="15" spans="1:8" x14ac:dyDescent="0.25">
      <c r="A15" s="47"/>
      <c r="B15" s="9" t="s">
        <v>23</v>
      </c>
      <c r="C15" s="24" t="s">
        <v>24</v>
      </c>
      <c r="D15" s="31">
        <v>2</v>
      </c>
      <c r="E15" s="36"/>
      <c r="F15" s="36"/>
      <c r="G15" s="54"/>
      <c r="H15" s="54"/>
    </row>
    <row r="16" spans="1:8" x14ac:dyDescent="0.25">
      <c r="A16" s="47"/>
      <c r="B16" s="9" t="s">
        <v>25</v>
      </c>
      <c r="C16" s="24" t="s">
        <v>26</v>
      </c>
      <c r="D16" s="31">
        <v>1</v>
      </c>
      <c r="E16" s="36"/>
      <c r="F16" s="36"/>
      <c r="G16" s="54"/>
      <c r="H16" s="54"/>
    </row>
    <row r="17" spans="1:8" x14ac:dyDescent="0.25">
      <c r="A17" s="47"/>
      <c r="B17" s="9" t="s">
        <v>27</v>
      </c>
      <c r="C17" s="24" t="s">
        <v>28</v>
      </c>
      <c r="D17" s="31">
        <v>1</v>
      </c>
      <c r="E17" s="36"/>
      <c r="F17" s="36"/>
      <c r="G17" s="54"/>
      <c r="H17" s="54"/>
    </row>
    <row r="18" spans="1:8" x14ac:dyDescent="0.25">
      <c r="A18" s="47"/>
      <c r="B18" s="9" t="s">
        <v>29</v>
      </c>
      <c r="C18" s="24" t="s">
        <v>30</v>
      </c>
      <c r="D18" s="31">
        <v>1</v>
      </c>
      <c r="E18" s="36"/>
      <c r="F18" s="36"/>
      <c r="G18" s="54"/>
      <c r="H18" s="54"/>
    </row>
    <row r="19" spans="1:8" ht="25.5" x14ac:dyDescent="0.25">
      <c r="A19" s="47"/>
      <c r="B19" s="9" t="s">
        <v>31</v>
      </c>
      <c r="C19" s="9" t="s">
        <v>50</v>
      </c>
      <c r="D19" s="31">
        <v>15</v>
      </c>
      <c r="E19" s="36"/>
      <c r="F19" s="36"/>
      <c r="G19" s="54"/>
      <c r="H19" s="54"/>
    </row>
    <row r="20" spans="1:8" ht="25.5" x14ac:dyDescent="0.25">
      <c r="A20" s="47"/>
      <c r="B20" s="9" t="s">
        <v>31</v>
      </c>
      <c r="C20" s="9" t="s">
        <v>51</v>
      </c>
      <c r="D20" s="31">
        <v>5</v>
      </c>
      <c r="E20" s="36"/>
      <c r="F20" s="36"/>
      <c r="G20" s="54"/>
      <c r="H20" s="54"/>
    </row>
    <row r="21" spans="1:8" x14ac:dyDescent="0.25">
      <c r="A21" s="47"/>
      <c r="B21" s="9" t="s">
        <v>32</v>
      </c>
      <c r="C21" s="24" t="s">
        <v>33</v>
      </c>
      <c r="D21" s="31">
        <v>1</v>
      </c>
      <c r="E21" s="36"/>
      <c r="F21" s="36"/>
      <c r="G21" s="54"/>
      <c r="H21" s="54"/>
    </row>
    <row r="22" spans="1:8" x14ac:dyDescent="0.25">
      <c r="A22" s="47"/>
      <c r="B22" s="9" t="s">
        <v>34</v>
      </c>
      <c r="C22" s="24" t="s">
        <v>35</v>
      </c>
      <c r="D22" s="31">
        <v>1</v>
      </c>
      <c r="E22" s="37"/>
      <c r="F22" s="37"/>
      <c r="G22" s="55"/>
      <c r="H22" s="55"/>
    </row>
    <row r="23" spans="1:8" x14ac:dyDescent="0.25">
      <c r="A23" s="8" t="s">
        <v>39</v>
      </c>
      <c r="B23" s="10"/>
      <c r="C23" s="11"/>
      <c r="D23" s="7"/>
      <c r="E23" s="7"/>
      <c r="F23" s="7"/>
      <c r="G23" s="52">
        <f>SUM(G22)</f>
        <v>0</v>
      </c>
      <c r="H23" s="52">
        <f>SUM(H22)</f>
        <v>0</v>
      </c>
    </row>
    <row r="24" spans="1:8" x14ac:dyDescent="0.25">
      <c r="A24" s="20"/>
      <c r="B24" s="20"/>
      <c r="C24" s="2"/>
      <c r="D24" s="20"/>
      <c r="E24" s="20"/>
      <c r="F24" s="20"/>
      <c r="G24" s="49"/>
      <c r="H24" s="49"/>
    </row>
    <row r="26" spans="1:8" ht="33.75" customHeight="1" x14ac:dyDescent="0.25">
      <c r="A26" s="30" t="s">
        <v>57</v>
      </c>
      <c r="B26" s="30"/>
      <c r="C26" s="30"/>
      <c r="D26" s="30"/>
      <c r="E26" s="30"/>
      <c r="F26" s="30"/>
      <c r="G26" s="30"/>
      <c r="H26" s="30"/>
    </row>
    <row r="27" spans="1:8" x14ac:dyDescent="0.25">
      <c r="A27" s="12" t="s">
        <v>0</v>
      </c>
      <c r="B27" s="12" t="s">
        <v>1</v>
      </c>
      <c r="C27" s="13" t="s">
        <v>2</v>
      </c>
      <c r="D27" s="14" t="s">
        <v>3</v>
      </c>
      <c r="E27" s="14" t="s">
        <v>4</v>
      </c>
      <c r="F27" s="14" t="s">
        <v>5</v>
      </c>
      <c r="G27" s="51" t="s">
        <v>6</v>
      </c>
      <c r="H27" s="51" t="s">
        <v>7</v>
      </c>
    </row>
    <row r="28" spans="1:8" x14ac:dyDescent="0.25">
      <c r="A28" s="7"/>
      <c r="B28" s="7"/>
      <c r="C28" s="6"/>
      <c r="D28" s="7"/>
      <c r="E28" s="7"/>
      <c r="F28" s="7"/>
      <c r="G28" s="52"/>
      <c r="H28" s="52"/>
    </row>
    <row r="29" spans="1:8" x14ac:dyDescent="0.25">
      <c r="A29" s="48" t="s">
        <v>8</v>
      </c>
      <c r="B29" s="9" t="s">
        <v>36</v>
      </c>
      <c r="C29" s="24" t="s">
        <v>60</v>
      </c>
      <c r="D29" s="21">
        <v>1</v>
      </c>
      <c r="E29" s="34" t="s">
        <v>61</v>
      </c>
      <c r="F29" s="34" t="s">
        <v>61</v>
      </c>
      <c r="G29" s="56"/>
      <c r="H29" s="56">
        <f>G29*1.23</f>
        <v>0</v>
      </c>
    </row>
    <row r="30" spans="1:8" x14ac:dyDescent="0.25">
      <c r="A30" s="8" t="s">
        <v>39</v>
      </c>
      <c r="B30" s="10"/>
      <c r="C30" s="11"/>
      <c r="D30" s="7"/>
      <c r="E30" s="7"/>
      <c r="F30" s="7"/>
      <c r="G30" s="52">
        <f>SUM(G29)</f>
        <v>0</v>
      </c>
      <c r="H30" s="52">
        <f>SUM(H29)</f>
        <v>0</v>
      </c>
    </row>
    <row r="33" spans="1:8" ht="39.75" customHeight="1" x14ac:dyDescent="0.25">
      <c r="A33" s="30" t="s">
        <v>58</v>
      </c>
      <c r="B33" s="30"/>
      <c r="C33" s="30"/>
      <c r="D33" s="30"/>
      <c r="E33" s="30"/>
      <c r="F33" s="30"/>
      <c r="G33" s="30"/>
      <c r="H33" s="30"/>
    </row>
    <row r="34" spans="1:8" x14ac:dyDescent="0.25">
      <c r="A34" s="12" t="s">
        <v>0</v>
      </c>
      <c r="B34" s="12" t="s">
        <v>1</v>
      </c>
      <c r="C34" s="13" t="s">
        <v>2</v>
      </c>
      <c r="D34" s="14" t="s">
        <v>3</v>
      </c>
      <c r="E34" s="14" t="s">
        <v>4</v>
      </c>
      <c r="F34" s="14" t="s">
        <v>5</v>
      </c>
      <c r="G34" s="51" t="s">
        <v>6</v>
      </c>
      <c r="H34" s="51" t="s">
        <v>7</v>
      </c>
    </row>
    <row r="35" spans="1:8" x14ac:dyDescent="0.25">
      <c r="A35" s="7"/>
      <c r="B35" s="7"/>
      <c r="C35" s="6"/>
      <c r="D35" s="7"/>
      <c r="E35" s="7"/>
      <c r="F35" s="7"/>
      <c r="G35" s="52"/>
      <c r="H35" s="52"/>
    </row>
    <row r="36" spans="1:8" s="32" customFormat="1" ht="75" x14ac:dyDescent="0.25">
      <c r="A36" s="48" t="s">
        <v>54</v>
      </c>
      <c r="B36" s="26" t="s">
        <v>53</v>
      </c>
      <c r="C36" s="25" t="s">
        <v>49</v>
      </c>
      <c r="D36" s="31">
        <v>1</v>
      </c>
      <c r="E36" s="39" t="s">
        <v>61</v>
      </c>
      <c r="F36" s="39" t="s">
        <v>61</v>
      </c>
      <c r="G36" s="56"/>
      <c r="H36" s="56">
        <f>G36*1.23</f>
        <v>0</v>
      </c>
    </row>
    <row r="37" spans="1:8" x14ac:dyDescent="0.25">
      <c r="A37" s="8" t="s">
        <v>39</v>
      </c>
      <c r="B37" s="10"/>
      <c r="C37" s="11"/>
      <c r="D37" s="7"/>
      <c r="E37" s="7"/>
      <c r="F37" s="7"/>
      <c r="G37" s="52">
        <f>SUM(G36)</f>
        <v>0</v>
      </c>
      <c r="H37" s="52">
        <f>SUM(H36)</f>
        <v>0</v>
      </c>
    </row>
    <row r="40" spans="1:8" ht="39.75" customHeight="1" x14ac:dyDescent="0.25">
      <c r="A40" s="30" t="s">
        <v>59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12" t="s">
        <v>0</v>
      </c>
      <c r="B41" s="12" t="s">
        <v>1</v>
      </c>
      <c r="C41" s="13" t="s">
        <v>2</v>
      </c>
      <c r="D41" s="14" t="s">
        <v>3</v>
      </c>
      <c r="E41" s="14" t="s">
        <v>4</v>
      </c>
      <c r="F41" s="14" t="s">
        <v>5</v>
      </c>
      <c r="G41" s="51" t="s">
        <v>6</v>
      </c>
      <c r="H41" s="51" t="s">
        <v>7</v>
      </c>
    </row>
    <row r="42" spans="1:8" x14ac:dyDescent="0.25">
      <c r="A42" s="7"/>
      <c r="B42" s="7"/>
      <c r="C42" s="6"/>
      <c r="D42" s="7"/>
      <c r="E42" s="7"/>
      <c r="F42" s="7"/>
      <c r="G42" s="52"/>
      <c r="H42" s="52"/>
    </row>
    <row r="43" spans="1:8" s="32" customFormat="1" ht="30" x14ac:dyDescent="0.25">
      <c r="A43" s="48" t="s">
        <v>52</v>
      </c>
      <c r="B43" s="9" t="s">
        <v>37</v>
      </c>
      <c r="C43" s="33" t="s">
        <v>38</v>
      </c>
      <c r="D43" s="31">
        <v>1</v>
      </c>
      <c r="E43" s="39" t="s">
        <v>61</v>
      </c>
      <c r="F43" s="39" t="s">
        <v>61</v>
      </c>
      <c r="G43" s="56"/>
      <c r="H43" s="56">
        <f>G43*1.23</f>
        <v>0</v>
      </c>
    </row>
    <row r="44" spans="1:8" x14ac:dyDescent="0.25">
      <c r="A44" s="8" t="s">
        <v>39</v>
      </c>
      <c r="B44" s="10"/>
      <c r="C44" s="11"/>
      <c r="D44" s="7"/>
      <c r="E44" s="7"/>
      <c r="F44" s="7"/>
      <c r="G44" s="52">
        <f>SUM(G43)</f>
        <v>0</v>
      </c>
      <c r="H44" s="52">
        <f>SUM(H43)</f>
        <v>0</v>
      </c>
    </row>
  </sheetData>
  <mergeCells count="10">
    <mergeCell ref="A2:C2"/>
    <mergeCell ref="A8:A22"/>
    <mergeCell ref="A5:H5"/>
    <mergeCell ref="A26:H26"/>
    <mergeCell ref="A33:H33"/>
    <mergeCell ref="A40:H40"/>
    <mergeCell ref="E8:E22"/>
    <mergeCell ref="F8:F22"/>
    <mergeCell ref="G8:G22"/>
    <mergeCell ref="H8:H22"/>
  </mergeCells>
  <conditionalFormatting sqref="C8:C21">
    <cfRule type="duplicateValues" dxfId="3" priority="5"/>
  </conditionalFormatting>
  <conditionalFormatting sqref="C25">
    <cfRule type="duplicateValues" dxfId="2" priority="7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0DBF-8B23-B24D-B3B4-99951000013E}">
  <dimension ref="A1:H12"/>
  <sheetViews>
    <sheetView workbookViewId="0">
      <selection activeCell="F9" sqref="F9"/>
    </sheetView>
  </sheetViews>
  <sheetFormatPr defaultColWidth="8.85546875" defaultRowHeight="15.75" x14ac:dyDescent="0.25"/>
  <cols>
    <col min="1" max="1" width="26.140625" style="1" customWidth="1"/>
    <col min="2" max="3" width="91.42578125" style="1" customWidth="1"/>
    <col min="4" max="4" width="26.7109375" style="1" customWidth="1"/>
    <col min="5" max="5" width="17.7109375" style="42" customWidth="1"/>
    <col min="6" max="6" width="17.85546875" style="42" customWidth="1"/>
    <col min="7" max="7" width="18.28515625" style="42" customWidth="1"/>
    <col min="8" max="8" width="19.7109375" style="42" customWidth="1"/>
    <col min="9" max="16384" width="8.85546875" style="1"/>
  </cols>
  <sheetData>
    <row r="1" spans="1:8" ht="78" customHeight="1" x14ac:dyDescent="0.25">
      <c r="A1" s="20"/>
      <c r="B1" s="20"/>
      <c r="C1" s="20"/>
      <c r="D1" s="20"/>
      <c r="E1" s="41"/>
      <c r="F1" s="41"/>
      <c r="G1" s="41"/>
      <c r="H1" s="41"/>
    </row>
    <row r="2" spans="1:8" x14ac:dyDescent="0.25">
      <c r="A2" s="28" t="s">
        <v>55</v>
      </c>
      <c r="B2" s="28"/>
      <c r="C2" s="19"/>
      <c r="D2" s="20"/>
      <c r="E2" s="41"/>
      <c r="F2" s="41"/>
      <c r="G2" s="41"/>
      <c r="H2" s="41"/>
    </row>
    <row r="3" spans="1:8" x14ac:dyDescent="0.25">
      <c r="A3" s="27">
        <v>46266</v>
      </c>
    </row>
    <row r="4" spans="1:8" ht="33" customHeight="1" x14ac:dyDescent="0.25">
      <c r="A4" s="20"/>
      <c r="B4" s="20"/>
      <c r="C4" s="20"/>
      <c r="D4" s="20"/>
      <c r="E4" s="41"/>
      <c r="F4" s="41"/>
      <c r="G4" s="41"/>
      <c r="H4" s="41"/>
    </row>
    <row r="5" spans="1:8" ht="39.75" customHeight="1" x14ac:dyDescent="0.25">
      <c r="A5" s="30" t="s">
        <v>62</v>
      </c>
      <c r="B5" s="30"/>
      <c r="C5" s="30"/>
      <c r="D5" s="30"/>
      <c r="E5" s="30"/>
      <c r="F5" s="30"/>
      <c r="G5" s="30"/>
      <c r="H5" s="30"/>
    </row>
    <row r="6" spans="1:8" x14ac:dyDescent="0.25">
      <c r="A6" s="5" t="s">
        <v>0</v>
      </c>
      <c r="B6" s="4" t="s">
        <v>1</v>
      </c>
      <c r="C6" s="4" t="s">
        <v>40</v>
      </c>
      <c r="D6" s="15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8" x14ac:dyDescent="0.25">
      <c r="A7" s="7"/>
      <c r="B7" s="6"/>
      <c r="C7" s="6"/>
      <c r="D7" s="22"/>
      <c r="E7" s="44"/>
      <c r="F7" s="44"/>
      <c r="G7" s="44"/>
      <c r="H7" s="44"/>
    </row>
    <row r="8" spans="1:8" s="32" customFormat="1" ht="141.75" x14ac:dyDescent="0.25">
      <c r="A8" s="29" t="s">
        <v>41</v>
      </c>
      <c r="B8" s="3" t="s">
        <v>42</v>
      </c>
      <c r="C8" s="3" t="s">
        <v>47</v>
      </c>
      <c r="D8" s="40">
        <v>5</v>
      </c>
      <c r="E8" s="45"/>
      <c r="F8" s="45">
        <f>E8*1.23</f>
        <v>0</v>
      </c>
      <c r="G8" s="45">
        <f>D8*E8</f>
        <v>0</v>
      </c>
      <c r="H8" s="45">
        <f>D8*F8</f>
        <v>0</v>
      </c>
    </row>
    <row r="9" spans="1:8" s="32" customFormat="1" x14ac:dyDescent="0.25">
      <c r="A9" s="29"/>
      <c r="B9" s="3" t="s">
        <v>43</v>
      </c>
      <c r="C9" s="3" t="s">
        <v>44</v>
      </c>
      <c r="D9" s="40">
        <v>4</v>
      </c>
      <c r="E9" s="45"/>
      <c r="F9" s="45">
        <f t="shared" ref="F9:F10" si="0">E9*1.23</f>
        <v>0</v>
      </c>
      <c r="G9" s="45">
        <f t="shared" ref="G9:G10" si="1">D9*E9</f>
        <v>0</v>
      </c>
      <c r="H9" s="45">
        <f t="shared" ref="H9:H10" si="2">D9*F9</f>
        <v>0</v>
      </c>
    </row>
    <row r="10" spans="1:8" s="32" customFormat="1" x14ac:dyDescent="0.25">
      <c r="A10" s="29"/>
      <c r="B10" s="3" t="s">
        <v>45</v>
      </c>
      <c r="C10" s="3" t="s">
        <v>46</v>
      </c>
      <c r="D10" s="40">
        <v>5</v>
      </c>
      <c r="E10" s="45"/>
      <c r="F10" s="45">
        <f t="shared" si="0"/>
        <v>0</v>
      </c>
      <c r="G10" s="45">
        <f t="shared" si="1"/>
        <v>0</v>
      </c>
      <c r="H10" s="45">
        <f t="shared" si="2"/>
        <v>0</v>
      </c>
    </row>
    <row r="11" spans="1:8" s="18" customFormat="1" x14ac:dyDescent="0.25">
      <c r="A11" s="16" t="s">
        <v>39</v>
      </c>
      <c r="B11" s="17"/>
      <c r="C11" s="17"/>
      <c r="D11" s="23"/>
      <c r="E11" s="46"/>
      <c r="F11" s="46"/>
      <c r="G11" s="46" cm="1">
        <f t="array" ref="G11">SUM(ROUND(G8:G10,2))</f>
        <v>0</v>
      </c>
      <c r="H11" s="46" cm="1">
        <f t="array" ref="H11">SUM(ROUND(H8:H10,2))</f>
        <v>0</v>
      </c>
    </row>
    <row r="12" spans="1:8" x14ac:dyDescent="0.25">
      <c r="A12" s="20"/>
      <c r="B12" s="2"/>
      <c r="C12" s="2"/>
      <c r="D12" s="20"/>
      <c r="E12" s="41"/>
      <c r="F12" s="41"/>
      <c r="G12" s="41"/>
      <c r="H12" s="41"/>
    </row>
  </sheetData>
  <mergeCells count="3">
    <mergeCell ref="A2:B2"/>
    <mergeCell ref="A8:A10"/>
    <mergeCell ref="A5:H5"/>
  </mergeCells>
  <conditionalFormatting sqref="B8:C10">
    <cfRule type="duplicateValues" dxfId="1" priority="7"/>
  </conditionalFormatting>
  <conditionalFormatting sqref="B13:C13">
    <cfRule type="duplicateValues" dxfId="0" priority="2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dac5cd-8d3a-4f85-b4e4-c143de10c350">
      <Terms xmlns="http://schemas.microsoft.com/office/infopath/2007/PartnerControls"/>
    </lcf76f155ced4ddcb4097134ff3c332f>
    <TaxCatchAll xmlns="36e32c2c-ffc7-4122-afa5-abbc21eac4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3CAD4F377C0A46B50C282178A84008" ma:contentTypeVersion="9" ma:contentTypeDescription="Utwórz nowy dokument." ma:contentTypeScope="" ma:versionID="f22b72a3cfc88a6c0e4419e12cf898d6">
  <xsd:schema xmlns:xsd="http://www.w3.org/2001/XMLSchema" xmlns:xs="http://www.w3.org/2001/XMLSchema" xmlns:p="http://schemas.microsoft.com/office/2006/metadata/properties" xmlns:ns2="1bdac5cd-8d3a-4f85-b4e4-c143de10c350" xmlns:ns3="36e32c2c-ffc7-4122-afa5-abbc21eac4a0" targetNamespace="http://schemas.microsoft.com/office/2006/metadata/properties" ma:root="true" ma:fieldsID="f0efe6fc651d74097a3ca1ea6d9be8fb" ns2:_="" ns3:_="">
    <xsd:import namespace="1bdac5cd-8d3a-4f85-b4e4-c143de10c350"/>
    <xsd:import namespace="36e32c2c-ffc7-4122-afa5-abbc21eac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ac5cd-8d3a-4f85-b4e4-c143de10c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dbe1efb-fece-428e-ba0a-08341dc6b4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32c2c-ffc7-4122-afa5-abbc21eac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96dffc-8c5b-4aac-b9f4-34b9bde157ba}" ma:internalName="TaxCatchAll" ma:showField="CatchAllData" ma:web="36e32c2c-ffc7-4122-afa5-abbc21eac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C8475-EA17-42D6-B9EA-C432C340F286}">
  <ds:schemaRefs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6e32c2c-ffc7-4122-afa5-abbc21eac4a0"/>
    <ds:schemaRef ds:uri="1bdac5cd-8d3a-4f85-b4e4-c143de10c350"/>
  </ds:schemaRefs>
</ds:datastoreItem>
</file>

<file path=customXml/itemProps2.xml><?xml version="1.0" encoding="utf-8"?>
<ds:datastoreItem xmlns:ds="http://schemas.openxmlformats.org/officeDocument/2006/customXml" ds:itemID="{5DBA67E7-2336-4D49-B609-2B9F54CE3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dac5cd-8d3a-4f85-b4e4-c143de10c350"/>
    <ds:schemaRef ds:uri="36e32c2c-ffc7-4122-afa5-abbc21eac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0519F-FC42-460D-A2AB-0F1A2DF1B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Cz.1-4 Sprzęt Serwerowo-sieciwy</vt:lpstr>
      <vt:lpstr>Cz. 5 Sprzęt komputerowy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1 - Zestawienie zakresu rzeczowego</dc:title>
  <dc:subject/>
  <dc:creator>Wiśniewska Aleksandra</dc:creator>
  <cp:keywords/>
  <dc:description/>
  <cp:lastModifiedBy>Krzysztof Michalski</cp:lastModifiedBy>
  <cp:revision/>
  <dcterms:created xsi:type="dcterms:W3CDTF">2023-07-11T12:36:38Z</dcterms:created>
  <dcterms:modified xsi:type="dcterms:W3CDTF">2026-09-01T09:11:41Z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0x0101009E3CAD4F377C0A46B50C282178A84008</vt:lpwstr>
  </property>
  <property fmtid="{D5CDD505-2E9C-101B-9397-08002B2CF9AE}" pid="3" name="MediaServiceImageTags">
    <vt:lpwstr/>
  </property>
</Properties>
</file>