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sourcepolska.sharepoint.com/sites/feniksPOZ/Shared Documents/feniksPOZ/Zapytania Ofertowe/Zapytania Ofertowe/Crossnet/DR/"/>
    </mc:Choice>
  </mc:AlternateContent>
  <xr:revisionPtr revIDLastSave="96" documentId="13_ncr:1_{8C594BEE-C0F2-6E49-A9C6-33D5C45D32B3}" xr6:coauthVersionLast="47" xr6:coauthVersionMax="47" xr10:uidLastSave="{7444B490-B709-426E-AA8D-B045DB5D95C8}"/>
  <bookViews>
    <workbookView xWindow="-120" yWindow="-120" windowWidth="51840" windowHeight="21120" xr2:uid="{00000000-000D-0000-FFFF-FFFF00000000}"/>
  </bookViews>
  <sheets>
    <sheet name="Cz.1-4Sprzęt Serwerowo-sieciowy" sheetId="3" r:id="rId1"/>
    <sheet name="Cz.5 Sprzęt komputerow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 a="1"/>
  <c r="G11" i="4" s="1"/>
  <c r="H11" i="4" a="1"/>
  <c r="H11" i="4" s="1"/>
  <c r="H8" i="4"/>
  <c r="H9" i="4"/>
  <c r="H10" i="4"/>
  <c r="H7" i="4"/>
  <c r="G8" i="4"/>
  <c r="G9" i="4"/>
  <c r="G10" i="4"/>
  <c r="G7" i="4"/>
  <c r="F8" i="4"/>
  <c r="F9" i="4"/>
  <c r="F10" i="4"/>
  <c r="F7" i="4"/>
  <c r="G29" i="3"/>
  <c r="H28" i="3"/>
  <c r="H29" i="3" s="1"/>
  <c r="G23" i="3"/>
  <c r="H22" i="3"/>
  <c r="H23" i="3" s="1"/>
  <c r="H16" i="3"/>
  <c r="H15" i="3"/>
  <c r="G16" i="3"/>
  <c r="H9" i="3" a="1"/>
  <c r="H9" i="3" s="1"/>
  <c r="H8" i="3"/>
  <c r="H7" i="3"/>
  <c r="G9" i="3" a="1"/>
  <c r="G9" i="3" s="1"/>
  <c r="G8" i="3"/>
  <c r="G7" i="3"/>
  <c r="F8" i="3"/>
  <c r="F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<sst xmlns="http://schemas.openxmlformats.org/spreadsheetml/2006/main" count="75" uniqueCount="33">
  <si>
    <t>Załącznik do Formularza ofertowego_Drewnica</t>
  </si>
  <si>
    <t xml:space="preserve">Wyposażenie POZ </t>
  </si>
  <si>
    <t>Komponent</t>
  </si>
  <si>
    <t>Nazwa</t>
  </si>
  <si>
    <t xml:space="preserve">Ilość </t>
  </si>
  <si>
    <t>Cena Netto</t>
  </si>
  <si>
    <t>Cena brutto</t>
  </si>
  <si>
    <t xml:space="preserve">Suma netto </t>
  </si>
  <si>
    <t>Suma brutto</t>
  </si>
  <si>
    <t>Sprzęt serwerowo-sieciowy</t>
  </si>
  <si>
    <t xml:space="preserve">Serwer backupowy wraz z oprogramowaniem serwerowym i bbackupowym i macierzą dysków </t>
  </si>
  <si>
    <t>Serwer NAS Synology RS3621RPxs</t>
  </si>
  <si>
    <t>Dysk HDD Synology 8TB HAT5320-8T 3.5</t>
  </si>
  <si>
    <t>UPS - serwer</t>
  </si>
  <si>
    <t>Cover Ups Zasilacz Ups Cover - Core-One-3K3000&amp;Amp;Nbsp;Va (COVERCOREONE3K)</t>
  </si>
  <si>
    <t>Urządzenie sieciowe typu switch</t>
  </si>
  <si>
    <t>Mikrotik CRS354-48G-4S+2Q+RM switch L2 Gigabit Ethernet (10-100-1000)</t>
  </si>
  <si>
    <t xml:space="preserve">Suma </t>
  </si>
  <si>
    <t>Nazwa sprzętu</t>
  </si>
  <si>
    <t>sprzęt komputerowy</t>
  </si>
  <si>
    <t>Zestaw komputerowy/All in One</t>
  </si>
  <si>
    <t>Komputer All in One Dell 24 EC24250_RPLU-R_002 Core 7150U/23.8" FHD IPS MT/RAM 16GB/1TB/Pearl White/WiFi/Win11Pro/3OS ProSuppor NBD</t>
  </si>
  <si>
    <t>UPS - komputer</t>
  </si>
  <si>
    <t>Zasilacz UPS APC be1050g2-fr 1050VA</t>
  </si>
  <si>
    <t>UPS-Serwer</t>
  </si>
  <si>
    <t>Szafa serwerowa</t>
  </si>
  <si>
    <t>Stojąca szafa instalacyna RACK, wymiary zewnętrzne 600x1000 mm, wysokość 27U, drzwi perforowane z zamkami, panel wentylacyjny z inimum czterema wentylatorami, grubość ścian nie mniejsza niż 1,2mm, grubość ramy nie mniejsza niż 2 mm. Przykładowy model: Lanberg FF01-6027-23B</t>
  </si>
  <si>
    <t>HP LaserJet Pro MFP 4102dw</t>
  </si>
  <si>
    <t>Epson WorkForce WF-C5890DWF</t>
  </si>
  <si>
    <t>1. Urządzenie wielofunkcyjne/drukarka/skaner</t>
  </si>
  <si>
    <t>2. Urządzenie wielofunkcyjne/drukarka/skaner</t>
  </si>
  <si>
    <t>Urządzenia sieciowe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</si>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</sst>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1A1A1A"/>
      <name val="Calibri Light"/>
      <family val="2"/>
      <scheme val="maj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/>
    </xf>
    <xf numFmtId="0" fontId="9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64" fontId="2" fillId="0" borderId="0" xfId="0" applyNumberFormat="1" applyFont="1"/>
    <xf numFmtId="164" fontId="9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/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vertical="justify"/>
    </xf>
    <xf numFmtId="164" fontId="4" fillId="0" borderId="0" xfId="0" applyNumberFormat="1" applyFont="1" applyAlignment="1">
      <alignment vertical="justify"/>
    </xf>
    <xf numFmtId="164" fontId="9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justify"/>
    </xf>
    <xf numFmtId="164" fontId="2" fillId="0" borderId="1" xfId="0" applyNumberFormat="1" applyFont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9525</xdr:rowOff>
    </xdr:from>
    <xdr:to>
      <xdr:col>8</xdr:col>
      <xdr:colOff>241300</xdr:colOff>
      <xdr:row>3</xdr:row>
      <xdr:rowOff>282958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E39CF1-8FC9-E048-B58D-4F62356D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600" y="9525"/>
          <a:ext cx="15163800" cy="1670433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0</xdr:row>
      <xdr:rowOff>9525</xdr:rowOff>
    </xdr:from>
    <xdr:to>
      <xdr:col>8</xdr:col>
      <xdr:colOff>241300</xdr:colOff>
      <xdr:row>3</xdr:row>
      <xdr:rowOff>282958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C62285-DEAE-6D42-AB42-3DD7D624E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600" y="9525"/>
          <a:ext cx="15163800" cy="1670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1819274</xdr:colOff>
      <xdr:row>0</xdr:row>
      <xdr:rowOff>9525</xdr:rowOff>
    </xdr:from>
    <xdr:to>
      <xdr:col>4</xdr:col>
      <xdr:colOff>431800</xdr:colOff>
      <xdr:row>3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1F9B9A-6D55-F14C-A8F1-1DC47816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3174" y="9525"/>
          <a:ext cx="14589126" cy="1501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1C42-E682-9543-9761-007121ACA29D}">
  <dimension ref="A1:H29"/>
  <sheetViews>
    <sheetView tabSelected="1" zoomScale="120" zoomScaleNormal="120" workbookViewId="0">
      <selection activeCell="H23" sqref="H23"/>
    </sheetView>
  </sheetViews>
  <sheetFormatPr defaultColWidth="8.85546875" defaultRowHeight="15.75" x14ac:dyDescent="0.25"/>
  <cols>
    <col min="1" max="2" width="26.140625" style="18" customWidth="1"/>
    <col min="3" max="3" width="91.42578125" style="18" customWidth="1"/>
    <col min="4" max="4" width="26.7109375" style="18" customWidth="1"/>
    <col min="5" max="5" width="19.28515625" style="32" customWidth="1"/>
    <col min="6" max="6" width="19.7109375" style="32" customWidth="1"/>
    <col min="7" max="7" width="24.7109375" style="32" customWidth="1"/>
    <col min="8" max="8" width="28" style="32" customWidth="1"/>
    <col min="9" max="16384" width="8.85546875" style="18"/>
  </cols>
  <sheetData>
    <row r="1" spans="1:8" ht="78" customHeight="1" x14ac:dyDescent="0.25"/>
    <row r="2" spans="1:8" x14ac:dyDescent="0.25">
      <c r="A2" s="28" t="s">
        <v>0</v>
      </c>
      <c r="B2" s="28"/>
      <c r="C2" s="28"/>
    </row>
    <row r="3" spans="1:8" x14ac:dyDescent="0.25">
      <c r="A3" s="27">
        <v>46266</v>
      </c>
    </row>
    <row r="4" spans="1:8" ht="36" customHeight="1" x14ac:dyDescent="0.25"/>
    <row r="5" spans="1:8" x14ac:dyDescent="0.25">
      <c r="A5" s="10" t="s">
        <v>1</v>
      </c>
      <c r="B5" s="10" t="s">
        <v>2</v>
      </c>
      <c r="C5" s="11" t="s">
        <v>3</v>
      </c>
      <c r="D5" s="12" t="s">
        <v>4</v>
      </c>
      <c r="E5" s="33" t="s">
        <v>5</v>
      </c>
      <c r="F5" s="33" t="s">
        <v>6</v>
      </c>
      <c r="G5" s="33" t="s">
        <v>7</v>
      </c>
      <c r="H5" s="33" t="s">
        <v>8</v>
      </c>
    </row>
    <row r="6" spans="1:8" x14ac:dyDescent="0.25">
      <c r="A6" s="19"/>
      <c r="B6" s="19"/>
      <c r="C6" s="6"/>
      <c r="D6" s="19"/>
      <c r="E6" s="34"/>
      <c r="F6" s="34"/>
      <c r="G6" s="34"/>
      <c r="H6" s="34"/>
    </row>
    <row r="7" spans="1:8" s="39" customFormat="1" ht="15.75" customHeight="1" x14ac:dyDescent="0.25">
      <c r="A7" s="29" t="s">
        <v>9</v>
      </c>
      <c r="B7" s="35" t="s">
        <v>10</v>
      </c>
      <c r="C7" s="36" t="s">
        <v>11</v>
      </c>
      <c r="D7" s="37">
        <v>1</v>
      </c>
      <c r="E7" s="38"/>
      <c r="F7" s="38">
        <f>E7*1.23</f>
        <v>0</v>
      </c>
      <c r="G7" s="38">
        <f>D7*E7</f>
        <v>0</v>
      </c>
      <c r="H7" s="38">
        <f>D7*F7</f>
        <v>0</v>
      </c>
    </row>
    <row r="8" spans="1:8" s="39" customFormat="1" ht="33.950000000000003" customHeight="1" x14ac:dyDescent="0.25">
      <c r="A8" s="29"/>
      <c r="B8" s="40"/>
      <c r="C8" s="36" t="s">
        <v>12</v>
      </c>
      <c r="D8" s="37">
        <v>8</v>
      </c>
      <c r="E8" s="38"/>
      <c r="F8" s="38">
        <f>E8*1.23</f>
        <v>0</v>
      </c>
      <c r="G8" s="38">
        <f>D8*E8</f>
        <v>0</v>
      </c>
      <c r="H8" s="38">
        <f>D8*F8</f>
        <v>0</v>
      </c>
    </row>
    <row r="9" spans="1:8" x14ac:dyDescent="0.25">
      <c r="A9" s="7" t="s">
        <v>17</v>
      </c>
      <c r="B9" s="8"/>
      <c r="C9" s="9"/>
      <c r="D9" s="19"/>
      <c r="E9" s="34"/>
      <c r="F9" s="34"/>
      <c r="G9" s="34" cm="1">
        <f t="array" ref="G9">SUM(ROUND(G7:G8,2))</f>
        <v>0</v>
      </c>
      <c r="H9" s="34" cm="1">
        <f t="array" ref="H9">SUM(ROUND(H7:H8,2))</f>
        <v>0</v>
      </c>
    </row>
    <row r="10" spans="1:8" x14ac:dyDescent="0.25">
      <c r="C10" s="2"/>
    </row>
    <row r="13" spans="1:8" x14ac:dyDescent="0.25">
      <c r="A13" s="10" t="s">
        <v>1</v>
      </c>
      <c r="B13" s="10" t="s">
        <v>2</v>
      </c>
      <c r="C13" s="11" t="s">
        <v>3</v>
      </c>
      <c r="D13" s="12" t="s">
        <v>4</v>
      </c>
      <c r="E13" s="33" t="s">
        <v>5</v>
      </c>
      <c r="F13" s="33" t="s">
        <v>6</v>
      </c>
      <c r="G13" s="33" t="s">
        <v>7</v>
      </c>
      <c r="H13" s="33" t="s">
        <v>8</v>
      </c>
    </row>
    <row r="14" spans="1:8" x14ac:dyDescent="0.25">
      <c r="A14" s="19"/>
      <c r="B14" s="19"/>
      <c r="C14" s="6"/>
      <c r="D14" s="19"/>
      <c r="E14" s="34"/>
      <c r="F14" s="34"/>
      <c r="G14" s="34"/>
      <c r="H14" s="34"/>
    </row>
    <row r="15" spans="1:8" s="39" customFormat="1" x14ac:dyDescent="0.25">
      <c r="A15" s="24" t="s">
        <v>24</v>
      </c>
      <c r="B15" s="36" t="s">
        <v>13</v>
      </c>
      <c r="C15" s="41" t="s">
        <v>14</v>
      </c>
      <c r="D15" s="37">
        <v>1</v>
      </c>
      <c r="E15" s="42" t="s">
        <v>32</v>
      </c>
      <c r="F15" s="42" t="s">
        <v>32</v>
      </c>
      <c r="G15" s="38"/>
      <c r="H15" s="38">
        <f>G15*1.23</f>
        <v>0</v>
      </c>
    </row>
    <row r="16" spans="1:8" x14ac:dyDescent="0.25">
      <c r="A16" s="7" t="s">
        <v>17</v>
      </c>
      <c r="B16" s="8"/>
      <c r="C16" s="9"/>
      <c r="D16" s="19"/>
      <c r="E16" s="34"/>
      <c r="F16" s="34"/>
      <c r="G16" s="34">
        <f>SUM(G15)</f>
        <v>0</v>
      </c>
      <c r="H16" s="34">
        <f>SUM(H15)</f>
        <v>0</v>
      </c>
    </row>
    <row r="20" spans="1:8" x14ac:dyDescent="0.25">
      <c r="A20" s="10" t="s">
        <v>1</v>
      </c>
      <c r="B20" s="10" t="s">
        <v>2</v>
      </c>
      <c r="C20" s="11" t="s">
        <v>3</v>
      </c>
      <c r="D20" s="12" t="s">
        <v>4</v>
      </c>
      <c r="E20" s="33" t="s">
        <v>5</v>
      </c>
      <c r="F20" s="33" t="s">
        <v>6</v>
      </c>
      <c r="G20" s="33" t="s">
        <v>7</v>
      </c>
      <c r="H20" s="33" t="s">
        <v>8</v>
      </c>
    </row>
    <row r="21" spans="1:8" x14ac:dyDescent="0.25">
      <c r="A21" s="19"/>
      <c r="B21" s="19"/>
      <c r="C21" s="6"/>
      <c r="D21" s="19"/>
      <c r="E21" s="34"/>
      <c r="F21" s="34"/>
      <c r="G21" s="34"/>
      <c r="H21" s="34"/>
    </row>
    <row r="22" spans="1:8" s="39" customFormat="1" ht="75" x14ac:dyDescent="0.25">
      <c r="A22" s="31" t="s">
        <v>10</v>
      </c>
      <c r="B22" s="22" t="s">
        <v>25</v>
      </c>
      <c r="C22" s="23" t="s">
        <v>26</v>
      </c>
      <c r="D22" s="37">
        <v>1</v>
      </c>
      <c r="E22" s="42" t="s">
        <v>32</v>
      </c>
      <c r="F22" s="42" t="s">
        <v>32</v>
      </c>
      <c r="G22" s="38"/>
      <c r="H22" s="38">
        <f>G22*1.23</f>
        <v>0</v>
      </c>
    </row>
    <row r="23" spans="1:8" x14ac:dyDescent="0.25">
      <c r="A23" s="7" t="s">
        <v>17</v>
      </c>
      <c r="B23" s="8"/>
      <c r="C23" s="9"/>
      <c r="D23" s="19"/>
      <c r="E23" s="34"/>
      <c r="F23" s="34"/>
      <c r="G23" s="34">
        <f>SUM(G22)</f>
        <v>0</v>
      </c>
      <c r="H23" s="34">
        <f>SUM(H22)</f>
        <v>0</v>
      </c>
    </row>
    <row r="27" spans="1:8" x14ac:dyDescent="0.25">
      <c r="A27" s="10" t="s">
        <v>1</v>
      </c>
      <c r="B27" s="10" t="s">
        <v>2</v>
      </c>
      <c r="C27" s="11" t="s">
        <v>3</v>
      </c>
      <c r="D27" s="12" t="s">
        <v>4</v>
      </c>
      <c r="E27" s="33" t="s">
        <v>5</v>
      </c>
      <c r="F27" s="33" t="s">
        <v>6</v>
      </c>
      <c r="G27" s="33" t="s">
        <v>7</v>
      </c>
      <c r="H27" s="33" t="s">
        <v>8</v>
      </c>
    </row>
    <row r="28" spans="1:8" s="39" customFormat="1" x14ac:dyDescent="0.25">
      <c r="A28" s="30" t="s">
        <v>31</v>
      </c>
      <c r="B28" s="36" t="s">
        <v>15</v>
      </c>
      <c r="C28" s="43" t="s">
        <v>16</v>
      </c>
      <c r="D28" s="37">
        <v>1</v>
      </c>
      <c r="E28" s="42" t="s">
        <v>32</v>
      </c>
      <c r="F28" s="44" t="s">
        <v>32</v>
      </c>
      <c r="G28" s="38"/>
      <c r="H28" s="38">
        <f>G28*1.23</f>
        <v>0</v>
      </c>
    </row>
    <row r="29" spans="1:8" x14ac:dyDescent="0.25">
      <c r="A29" s="7" t="s">
        <v>17</v>
      </c>
      <c r="B29" s="8"/>
      <c r="C29" s="9"/>
      <c r="D29" s="19"/>
      <c r="E29" s="34"/>
      <c r="F29" s="34"/>
      <c r="G29" s="34">
        <f>SUM(G28)</f>
        <v>0</v>
      </c>
      <c r="H29" s="34">
        <f>SUM(H28)</f>
        <v>0</v>
      </c>
    </row>
  </sheetData>
  <mergeCells count="3">
    <mergeCell ref="A2:C2"/>
    <mergeCell ref="B7:B8"/>
    <mergeCell ref="A7:A8"/>
  </mergeCells>
  <conditionalFormatting sqref="C7">
    <cfRule type="duplicateValues" dxfId="4" priority="12"/>
  </conditionalFormatting>
  <conditionalFormatting sqref="C11">
    <cfRule type="duplicateValues" dxfId="3" priority="5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0DBF-8B23-B24D-B3B4-99951000013E}">
  <dimension ref="A1:H12"/>
  <sheetViews>
    <sheetView workbookViewId="0">
      <selection activeCell="F7" sqref="F7"/>
    </sheetView>
  </sheetViews>
  <sheetFormatPr defaultColWidth="8.85546875" defaultRowHeight="15.75" x14ac:dyDescent="0.25"/>
  <cols>
    <col min="1" max="1" width="26.140625" style="1" customWidth="1"/>
    <col min="2" max="3" width="91.42578125" style="1" customWidth="1"/>
    <col min="4" max="4" width="26.7109375" style="1" customWidth="1"/>
    <col min="5" max="5" width="15.5703125" style="48" customWidth="1"/>
    <col min="6" max="6" width="22.140625" style="48" customWidth="1"/>
    <col min="7" max="7" width="19.140625" style="48" customWidth="1"/>
    <col min="8" max="8" width="27.28515625" style="48" customWidth="1"/>
    <col min="9" max="16384" width="8.85546875" style="1"/>
  </cols>
  <sheetData>
    <row r="1" spans="1:8" ht="78" customHeight="1" x14ac:dyDescent="0.25">
      <c r="A1" s="18"/>
      <c r="B1" s="18"/>
      <c r="C1" s="18"/>
      <c r="D1" s="18"/>
      <c r="E1" s="47"/>
      <c r="F1" s="47"/>
      <c r="G1" s="47"/>
      <c r="H1" s="47"/>
    </row>
    <row r="2" spans="1:8" x14ac:dyDescent="0.25">
      <c r="A2" s="28" t="s">
        <v>0</v>
      </c>
      <c r="B2" s="28"/>
      <c r="C2" s="17"/>
      <c r="D2" s="18"/>
      <c r="E2" s="47"/>
      <c r="F2" s="47"/>
      <c r="G2" s="47"/>
      <c r="H2" s="47"/>
    </row>
    <row r="3" spans="1:8" x14ac:dyDescent="0.25">
      <c r="A3" s="26">
        <v>46266</v>
      </c>
    </row>
    <row r="4" spans="1:8" ht="33" customHeight="1" x14ac:dyDescent="0.25">
      <c r="A4" s="18"/>
      <c r="B4" s="18"/>
      <c r="C4" s="18"/>
      <c r="D4" s="18"/>
      <c r="E4" s="47"/>
      <c r="F4" s="47"/>
      <c r="G4" s="47"/>
      <c r="H4" s="47"/>
    </row>
    <row r="5" spans="1:8" x14ac:dyDescent="0.25">
      <c r="A5" s="5" t="s">
        <v>1</v>
      </c>
      <c r="B5" s="4" t="s">
        <v>2</v>
      </c>
      <c r="C5" s="4" t="s">
        <v>18</v>
      </c>
      <c r="D5" s="13" t="s">
        <v>4</v>
      </c>
      <c r="E5" s="49" t="s">
        <v>5</v>
      </c>
      <c r="F5" s="49" t="s">
        <v>6</v>
      </c>
      <c r="G5" s="49" t="s">
        <v>7</v>
      </c>
      <c r="H5" s="49" t="s">
        <v>8</v>
      </c>
    </row>
    <row r="6" spans="1:8" x14ac:dyDescent="0.25">
      <c r="A6" s="19"/>
      <c r="B6" s="6"/>
      <c r="C6" s="6"/>
      <c r="D6" s="20"/>
      <c r="E6" s="50"/>
      <c r="F6" s="50"/>
      <c r="G6" s="50"/>
      <c r="H6" s="50"/>
    </row>
    <row r="7" spans="1:8" s="46" customFormat="1" ht="31.5" x14ac:dyDescent="0.25">
      <c r="A7" s="29" t="s">
        <v>19</v>
      </c>
      <c r="B7" s="3" t="s">
        <v>20</v>
      </c>
      <c r="C7" s="3" t="s">
        <v>21</v>
      </c>
      <c r="D7" s="45">
        <v>5</v>
      </c>
      <c r="E7" s="51"/>
      <c r="F7" s="51">
        <f>E7*1.23</f>
        <v>0</v>
      </c>
      <c r="G7" s="51">
        <f>D7*E7</f>
        <v>0</v>
      </c>
      <c r="H7" s="51">
        <f>D7*F7</f>
        <v>0</v>
      </c>
    </row>
    <row r="8" spans="1:8" s="46" customFormat="1" x14ac:dyDescent="0.25">
      <c r="A8" s="29"/>
      <c r="B8" s="25" t="s">
        <v>29</v>
      </c>
      <c r="C8" s="3" t="s">
        <v>27</v>
      </c>
      <c r="D8" s="45">
        <v>5</v>
      </c>
      <c r="E8" s="51"/>
      <c r="F8" s="51">
        <f t="shared" ref="F8:F10" si="0">E8*1.23</f>
        <v>0</v>
      </c>
      <c r="G8" s="51">
        <f t="shared" ref="G8:G10" si="1">D8*E8</f>
        <v>0</v>
      </c>
      <c r="H8" s="51">
        <f t="shared" ref="H8:H10" si="2">D8*F8</f>
        <v>0</v>
      </c>
    </row>
    <row r="9" spans="1:8" s="46" customFormat="1" x14ac:dyDescent="0.25">
      <c r="A9" s="29"/>
      <c r="B9" s="25" t="s">
        <v>30</v>
      </c>
      <c r="C9" s="3" t="s">
        <v>28</v>
      </c>
      <c r="D9" s="45">
        <v>1</v>
      </c>
      <c r="E9" s="51"/>
      <c r="F9" s="51">
        <f t="shared" si="0"/>
        <v>0</v>
      </c>
      <c r="G9" s="51">
        <f t="shared" si="1"/>
        <v>0</v>
      </c>
      <c r="H9" s="51">
        <f t="shared" si="2"/>
        <v>0</v>
      </c>
    </row>
    <row r="10" spans="1:8" s="46" customFormat="1" x14ac:dyDescent="0.25">
      <c r="A10" s="29"/>
      <c r="B10" s="3" t="s">
        <v>22</v>
      </c>
      <c r="C10" s="3" t="s">
        <v>23</v>
      </c>
      <c r="D10" s="45">
        <v>5</v>
      </c>
      <c r="E10" s="51"/>
      <c r="F10" s="51">
        <f t="shared" si="0"/>
        <v>0</v>
      </c>
      <c r="G10" s="51">
        <f t="shared" si="1"/>
        <v>0</v>
      </c>
      <c r="H10" s="51">
        <f t="shared" si="2"/>
        <v>0</v>
      </c>
    </row>
    <row r="11" spans="1:8" s="16" customFormat="1" x14ac:dyDescent="0.25">
      <c r="A11" s="14" t="s">
        <v>17</v>
      </c>
      <c r="B11" s="15"/>
      <c r="C11" s="15"/>
      <c r="D11" s="21"/>
      <c r="E11" s="52"/>
      <c r="F11" s="52"/>
      <c r="G11" s="52" cm="1">
        <f t="array" ref="G11">SUM(ROUND(G7:G10,2))</f>
        <v>0</v>
      </c>
      <c r="H11" s="52" cm="1">
        <f t="array" ref="H11">SUM(ROUND(H7:H10,2))</f>
        <v>0</v>
      </c>
    </row>
    <row r="12" spans="1:8" x14ac:dyDescent="0.25">
      <c r="A12" s="18"/>
      <c r="B12" s="2"/>
      <c r="C12" s="2"/>
      <c r="D12" s="18"/>
      <c r="E12" s="47"/>
      <c r="F12" s="47"/>
      <c r="G12" s="47"/>
      <c r="H12" s="47"/>
    </row>
  </sheetData>
  <mergeCells count="2">
    <mergeCell ref="A2:B2"/>
    <mergeCell ref="A7:A10"/>
  </mergeCells>
  <conditionalFormatting sqref="B7:B10">
    <cfRule type="duplicateValues" dxfId="2" priority="8"/>
  </conditionalFormatting>
  <conditionalFormatting sqref="B13:C13">
    <cfRule type="duplicateValues" dxfId="1" priority="3"/>
  </conditionalFormatting>
  <conditionalFormatting sqref="C7:C10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dac5cd-8d3a-4f85-b4e4-c143de10c350">
      <Terms xmlns="http://schemas.microsoft.com/office/infopath/2007/PartnerControls"/>
    </lcf76f155ced4ddcb4097134ff3c332f>
    <TaxCatchAll xmlns="36e32c2c-ffc7-4122-afa5-abbc21eac4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3CAD4F377C0A46B50C282178A84008" ma:contentTypeVersion="9" ma:contentTypeDescription="Utwórz nowy dokument." ma:contentTypeScope="" ma:versionID="f22b72a3cfc88a6c0e4419e12cf898d6">
  <xsd:schema xmlns:xsd="http://www.w3.org/2001/XMLSchema" xmlns:xs="http://www.w3.org/2001/XMLSchema" xmlns:p="http://schemas.microsoft.com/office/2006/metadata/properties" xmlns:ns2="1bdac5cd-8d3a-4f85-b4e4-c143de10c350" xmlns:ns3="36e32c2c-ffc7-4122-afa5-abbc21eac4a0" targetNamespace="http://schemas.microsoft.com/office/2006/metadata/properties" ma:root="true" ma:fieldsID="f0efe6fc651d74097a3ca1ea6d9be8fb" ns2:_="" ns3:_="">
    <xsd:import namespace="1bdac5cd-8d3a-4f85-b4e4-c143de10c350"/>
    <xsd:import namespace="36e32c2c-ffc7-4122-afa5-abbc21eac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ac5cd-8d3a-4f85-b4e4-c143de10c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dbe1efb-fece-428e-ba0a-08341dc6b4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32c2c-ffc7-4122-afa5-abbc21eac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96dffc-8c5b-4aac-b9f4-34b9bde157ba}" ma:internalName="TaxCatchAll" ma:showField="CatchAllData" ma:web="36e32c2c-ffc7-4122-afa5-abbc21eac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C8475-EA17-42D6-B9EA-C432C340F286}">
  <ds:schemaRefs>
    <ds:schemaRef ds:uri="36e32c2c-ffc7-4122-afa5-abbc21eac4a0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1bdac5cd-8d3a-4f85-b4e4-c143de10c350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FBBA17-D86B-4EB4-86FA-205713435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dac5cd-8d3a-4f85-b4e4-c143de10c350"/>
    <ds:schemaRef ds:uri="36e32c2c-ffc7-4122-afa5-abbc21eac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0519F-FC42-460D-A2AB-0F1A2DF1B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Cz.1-4Sprzęt Serwerowo-sieciowy</vt:lpstr>
      <vt:lpstr>Cz.5 Sprzęt komputerowy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1 - Zestawienie zakresu rzeczowego</dc:title>
  <dc:subject/>
  <dc:creator>Wiśniewska Aleksandra</dc:creator>
  <cp:keywords/>
  <dc:description/>
  <cp:lastModifiedBy>Krzysztof Michalski</cp:lastModifiedBy>
  <cp:revision/>
  <dcterms:created xsi:type="dcterms:W3CDTF">2023-07-11T12:36:38Z</dcterms:created>
  <dcterms:modified xsi:type="dcterms:W3CDTF">2026-09-01T09:11:39Z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0x0101009E3CAD4F377C0A46B50C282178A84008</vt:lpwstr>
  </property>
  <property fmtid="{D5CDD505-2E9C-101B-9397-08002B2CF9AE}" pid="3" name="MediaServiceImageTags">
    <vt:lpwstr/>
  </property>
</Properties>
</file>